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 2 trim (junio)\"/>
    </mc:Choice>
  </mc:AlternateContent>
  <xr:revisionPtr revIDLastSave="0" documentId="13_ncr:1_{3D59B3F0-13F0-4DFF-9C76-C7C3A53105C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21" i="4" l="1"/>
  <c r="H31" i="4"/>
  <c r="H16" i="4"/>
  <c r="E16" i="4"/>
  <c r="H21" i="4"/>
  <c r="E31" i="4"/>
  <c r="E39" i="4" s="1"/>
  <c r="H39" i="4" l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<sst xmlns="http://schemas.openxmlformats.org/spreadsheetml/2006/main" count="99" uniqueCount="51">
  <si>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</si>
  <si>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</si>
  <si>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</si>
  <si>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</si>
  <si>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</si>
  <si>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</si>
  <si>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</si>
  <si>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</si>
  <si>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</si>
  <si>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</si>
  <si>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</si>
  <si>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</si>
  <si>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</si>
  <si>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</si>
  <si>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</si>
  <si>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</si>
  <si>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</si>
  <si>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</si>
  <si>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</si>
  <si>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</si>
  <si>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</si>
  <si>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</si>
  <si>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</si>
  <si>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</si>
  <si>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</si>
  <si>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</si>
  <si>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</si>
  <si>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</si>
  <si>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</si>
  <si>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</si>
  <si>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</si>
  <si>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</si>
  <si>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</si>
  <si>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</si>
  <si>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</si>
  <si>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</si>
  <si>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</si>
  <si>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</si>
  <si>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</si>
  <si>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</si>
  <si>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</si>
  <si>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</si>
  <si>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</si>
  <si>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</si>
  <si>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</si>
  <si>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</si>
  <si>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</si>
  <si>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</si>
  <si>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</si>
  <si>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</si>
  <si>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UNIVERSIDAD POLITECNICA DE JUVENTINO ROSAS
Estado Analítico de Ingresos
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</si>
</sst>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showGridLines="0" tabSelected="1" zoomScaleNormal="100" workbookViewId="0">
      <selection activeCell="C46" sqref="C46"/>
    </sheetView>
  </sheetViews>
  <sheetFormatPr baseColWidth="10" defaultColWidth="12" defaultRowHeight="10.199999999999999" x14ac:dyDescent="0.2"/>
  <cols>
    <col min="1" max="1" width="1.85546875" style="2" customWidth="1"/>
    <col min="2" max="2" width="62.42578125" style="2" customWidth="1"/>
    <col min="3" max="3" width="17.85546875" style="2" customWidth="1"/>
    <col min="4" max="4" width="19.85546875" style="2" customWidth="1"/>
    <col min="5" max="6" width="17.85546875" style="2" customWidth="1"/>
    <col min="7" max="7" width="18.85546875" style="2" customWidth="1"/>
    <col min="8" max="8" width="17.85546875" style="2" customWidth="1"/>
    <col min="9" max="16384" width="12" style="2"/>
  </cols>
  <sheetData>
    <row r="1" spans="1:9" s="3" customFormat="1" ht="39.9" customHeight="1" x14ac:dyDescent="0.2">
      <c r="A1" s="50" t="s">
        <v>50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9" s="1" customFormat="1" ht="24.9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7711130</v>
      </c>
      <c r="D11" s="22">
        <v>3713774.17</v>
      </c>
      <c r="E11" s="22">
        <f t="shared" si="2"/>
        <v>11424904.17</v>
      </c>
      <c r="F11" s="22">
        <v>5011292.1500000004</v>
      </c>
      <c r="G11" s="22">
        <v>5011292.1500000004</v>
      </c>
      <c r="H11" s="22">
        <f t="shared" si="3"/>
        <v>-2699837.8499999996</v>
      </c>
      <c r="I11" s="45" t="s">
        <v>42</v>
      </c>
    </row>
    <row r="12" spans="1:9" ht="20.399999999999999" x14ac:dyDescent="0.2">
      <c r="A12" s="40"/>
      <c r="B12" s="43" t="s">
        <v>25</v>
      </c>
      <c r="C12" s="22">
        <v>13872665</v>
      </c>
      <c r="D12" s="22">
        <v>7970884.7999999998</v>
      </c>
      <c r="E12" s="22">
        <f t="shared" si="2"/>
        <v>21843549.800000001</v>
      </c>
      <c r="F12" s="22">
        <v>9565038.8200000003</v>
      </c>
      <c r="G12" s="22">
        <v>9565038.8200000003</v>
      </c>
      <c r="H12" s="22">
        <f t="shared" si="3"/>
        <v>-4307626.18</v>
      </c>
      <c r="I12" s="45" t="s">
        <v>43</v>
      </c>
    </row>
    <row r="13" spans="1:9" ht="20.399999999999999" x14ac:dyDescent="0.2">
      <c r="A13" s="40"/>
      <c r="B13" s="43" t="s">
        <v>26</v>
      </c>
      <c r="C13" s="22">
        <v>30368818.34</v>
      </c>
      <c r="D13" s="22">
        <v>1452692.58</v>
      </c>
      <c r="E13" s="22">
        <f t="shared" si="2"/>
        <v>31821510.920000002</v>
      </c>
      <c r="F13" s="22">
        <v>23274741.690000001</v>
      </c>
      <c r="G13" s="22">
        <v>23274741.690000001</v>
      </c>
      <c r="H13" s="22">
        <f t="shared" si="3"/>
        <v>-7094076.6499999985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51952613.340000004</v>
      </c>
      <c r="D16" s="23">
        <f t="shared" ref="D16:H16" si="6">SUM(D5:D14)</f>
        <v>13137351.549999999</v>
      </c>
      <c r="E16" s="23">
        <f t="shared" si="6"/>
        <v>65089964.890000001</v>
      </c>
      <c r="F16" s="23">
        <f t="shared" si="6"/>
        <v>37851072.660000004</v>
      </c>
      <c r="G16" s="11">
        <f t="shared" si="6"/>
        <v>37851072.660000004</v>
      </c>
      <c r="H16" s="12">
        <f t="shared" si="6"/>
        <v>-14101540.679999998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45" t="s">
        <v>46</v>
      </c>
    </row>
    <row r="19" spans="1:9" ht="20.399999999999999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  <c r="I19" s="45" t="s">
        <v>46</v>
      </c>
    </row>
    <row r="20" spans="1:9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ht="11.4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ht="11.4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0.399999999999999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0.399999999999999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8" t="s">
        <v>48</v>
      </c>
      <c r="B31" s="49"/>
      <c r="C31" s="26">
        <f t="shared" ref="C31:H31" si="14">SUM(C32:C35)</f>
        <v>38079948.340000004</v>
      </c>
      <c r="D31" s="26">
        <f t="shared" si="14"/>
        <v>5166466.75</v>
      </c>
      <c r="E31" s="26">
        <f t="shared" si="14"/>
        <v>43246415.090000004</v>
      </c>
      <c r="F31" s="26">
        <f t="shared" si="14"/>
        <v>28286033.840000004</v>
      </c>
      <c r="G31" s="26">
        <f t="shared" si="14"/>
        <v>28286033.840000004</v>
      </c>
      <c r="H31" s="26">
        <f t="shared" si="14"/>
        <v>-9793914.4999999981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ht="11.4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ht="11.4" x14ac:dyDescent="0.2">
      <c r="A34" s="16"/>
      <c r="B34" s="17" t="s">
        <v>32</v>
      </c>
      <c r="C34" s="25">
        <v>7711130</v>
      </c>
      <c r="D34" s="25">
        <v>3713774.17</v>
      </c>
      <c r="E34" s="25">
        <f>C34+D34</f>
        <v>11424904.17</v>
      </c>
      <c r="F34" s="25">
        <v>5011292.1500000004</v>
      </c>
      <c r="G34" s="25">
        <v>5011292.1500000004</v>
      </c>
      <c r="H34" s="25">
        <f t="shared" si="15"/>
        <v>-2699837.8499999996</v>
      </c>
      <c r="I34" s="45" t="s">
        <v>42</v>
      </c>
    </row>
    <row r="35" spans="1:9" ht="20.399999999999999" x14ac:dyDescent="0.2">
      <c r="A35" s="16"/>
      <c r="B35" s="17" t="s">
        <v>26</v>
      </c>
      <c r="C35" s="25">
        <v>30368818.34</v>
      </c>
      <c r="D35" s="25">
        <v>1452692.58</v>
      </c>
      <c r="E35" s="25">
        <f>C35+D35</f>
        <v>31821510.920000002</v>
      </c>
      <c r="F35" s="25">
        <v>23274741.690000001</v>
      </c>
      <c r="G35" s="25">
        <v>23274741.690000001</v>
      </c>
      <c r="H35" s="25">
        <f t="shared" ref="H35" si="16">G35-C35</f>
        <v>-7094076.6499999985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38079948.340000004</v>
      </c>
      <c r="D39" s="23">
        <f t="shared" ref="D39:H39" si="18">SUM(D37+D31+D21)</f>
        <v>5166466.75</v>
      </c>
      <c r="E39" s="23">
        <f t="shared" si="18"/>
        <v>43246415.090000004</v>
      </c>
      <c r="F39" s="23">
        <f t="shared" si="18"/>
        <v>28286033.840000004</v>
      </c>
      <c r="G39" s="23">
        <f t="shared" si="18"/>
        <v>28286033.840000004</v>
      </c>
      <c r="H39" s="12">
        <f t="shared" si="18"/>
        <v>-9793914.4999999981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1.6" x14ac:dyDescent="0.2">
      <c r="B42" s="38" t="s">
        <v>34</v>
      </c>
    </row>
    <row r="43" spans="1:9" ht="11.4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39370078740157483" right="0.39370078740157483" top="0.74803149606299213" bottom="0.74803149606299213" header="0.31496062992125984" footer="0.31496062992125984"/>
  <pageSetup paperSize="9" scale="67" orientation="portrait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2021-07-27T21:50:32Z</cp:lastPrinted>
  <dcterms:created xsi:type="dcterms:W3CDTF">2012-12-11T20:48:19Z</dcterms:created>
  <dcterms:modified xsi:type="dcterms:W3CDTF">2021-07-30T18:05:42Z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